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01\Suporte\A &amp; R\Clientes\Clientes\2022\7 - Julho\19-07 às 10 00 - Ministerio Publico_Manutenção Predial - PRORROGADO\Orçamento\ARREMATADA\ENVIADAS A PEDIDO DO PREGOEIRO\"/>
    </mc:Choice>
  </mc:AlternateContent>
  <xr:revisionPtr revIDLastSave="0" documentId="13_ncr:1_{60156D58-E8E1-4C8C-8D21-13738C637849}" xr6:coauthVersionLast="47" xr6:coauthVersionMax="47" xr10:uidLastSave="{00000000-0000-0000-0000-000000000000}"/>
  <bookViews>
    <workbookView xWindow="-120" yWindow="-120" windowWidth="20730" windowHeight="11160" tabRatio="862" xr2:uid="{00000000-000D-0000-FFFF-FFFF00000000}"/>
  </bookViews>
  <sheets>
    <sheet name="VENDA PCI" sheetId="5" r:id="rId1"/>
  </sheets>
  <definedNames>
    <definedName name="_xlnm.Print_Area" localSheetId="0">'VENDA PCI'!$B$1:$K$21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5" l="1"/>
  <c r="K19" i="5" s="1"/>
  <c r="I19" i="5"/>
  <c r="J18" i="5"/>
  <c r="K18" i="5" s="1"/>
  <c r="I18" i="5"/>
  <c r="J17" i="5"/>
  <c r="K17" i="5" s="1"/>
  <c r="I17" i="5"/>
  <c r="J16" i="5"/>
  <c r="K16" i="5" s="1"/>
  <c r="I16" i="5"/>
  <c r="J15" i="5"/>
  <c r="K15" i="5" s="1"/>
  <c r="I15" i="5"/>
  <c r="J14" i="5"/>
  <c r="K14" i="5" s="1"/>
  <c r="I14" i="5"/>
  <c r="J13" i="5"/>
  <c r="K13" i="5" s="1"/>
  <c r="I13" i="5"/>
  <c r="J12" i="5"/>
  <c r="K12" i="5" s="1"/>
  <c r="I12" i="5"/>
  <c r="J11" i="5"/>
  <c r="K11" i="5" s="1"/>
  <c r="I11" i="5"/>
  <c r="J8" i="5"/>
  <c r="K8" i="5" s="1"/>
  <c r="K9" i="5" s="1"/>
  <c r="I8" i="5"/>
  <c r="I9" i="5" s="1"/>
  <c r="I20" i="5" l="1"/>
  <c r="K20" i="5"/>
  <c r="K21" i="5" s="1"/>
  <c r="I21" i="5"/>
</calcChain>
</file>

<file path=xl/sharedStrings.xml><?xml version="1.0" encoding="utf-8"?>
<sst xmlns="http://schemas.openxmlformats.org/spreadsheetml/2006/main" count="74" uniqueCount="51">
  <si>
    <t>BDI:</t>
  </si>
  <si>
    <t>SETOP (OUTUBRO/2021); SINAPI (NOVEMBRO/2021) E SUDECAP (JANEIRO 2022);
COLETAS A PARTIR DE ABRIL/2021</t>
  </si>
  <si>
    <t>ITEM</t>
  </si>
  <si>
    <t>DESCRIÇÃO DO SERVIÇO</t>
  </si>
  <si>
    <t>QUANT.</t>
  </si>
  <si>
    <t xml:space="preserve">PREÇO TOTAL DE VENDA </t>
  </si>
  <si>
    <t>UN</t>
  </si>
  <si>
    <t>ADEQUAÇÕES DE PREVENÇÃO E COMBATE A INCÊNDIO E PÂNICO</t>
  </si>
  <si>
    <t>12.1</t>
  </si>
  <si>
    <t>EXTINTORES</t>
  </si>
  <si>
    <t>12.2</t>
  </si>
  <si>
    <t>SINALIZAÇÃO DE EMERGÊNCIA</t>
  </si>
  <si>
    <t xml:space="preserve">TOTAL </t>
  </si>
  <si>
    <t xml:space="preserve">OBJETO: </t>
  </si>
  <si>
    <t>MÊS/PERÍODO 
DE REFERÊNCIA:</t>
  </si>
  <si>
    <t>FONTE</t>
  </si>
  <si>
    <t>CÓDIGO DA FONTE</t>
  </si>
  <si>
    <t>UNID.</t>
  </si>
  <si>
    <t xml:space="preserve">PREÇO UNIT.
 DE VENDA </t>
  </si>
  <si>
    <t>CPU</t>
  </si>
  <si>
    <t>SETOP</t>
  </si>
  <si>
    <t>PLANILHA ORÇAMENTÁRIA DE VENDA - ADEQUAÇÕES DE PREVENÇÃO E COMBATE A INCÊNDIO E PÂNICO</t>
  </si>
  <si>
    <t xml:space="preserve">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</si>
  <si>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12.1.1</t>
  </si>
  <si>
    <t>PCI-0001</t>
  </si>
  <si>
    <t>EXTINTOR DE INCÊNDIO TIPO PÓ QUÍMICO 3-A:40-B:C, CAPACIDADE 6 KG</t>
  </si>
  <si>
    <t>SUB-TOTAL DO ITEM 12.1</t>
  </si>
  <si>
    <t>12.2.1</t>
  </si>
  <si>
    <t>ED-50201</t>
  </si>
  <si>
    <t>PLACA DE SINALIZAÇÃO DE SEGURANÇA CONTRA INCÊNDIO, FOTOLUMINESCENTE, RETANGULAR, *19 x 95* CM, EM PVC *2* mm ANTI-CHAMAS (SÍMBOLOS, CORES E PICTOGRAMAS CONFORME NBR 13434) S2-D - IT 15</t>
  </si>
  <si>
    <t>12.2.2</t>
  </si>
  <si>
    <t>PLACA DE SINALIZAÇÃO DE SEGURANÇA CONTRA INCÊNDIO, FOTOLUMINESCENTE, RETANGULAR, *19 x 95* CM, EM PVC *2* mm ANTI-CHAMAS (SÍMBOLOS, CORES E PICTOGRAMAS CONFORME NBR 13434) S2-E - IT 15</t>
  </si>
  <si>
    <t>12.2.3</t>
  </si>
  <si>
    <t>PLACA DE SINALIZAÇÃO DE SEGURANÇA CONTRA INCÊNDIO, FOTOLUMINESCENTE, RETANGULAR, *19 x 95* CM, EM PVC *2* mm ANTI-CHAMAS (SÍMBOLOS, CORES E PICTOGRAMAS CONFORME NBR 13434) S3 - IT 15</t>
  </si>
  <si>
    <t>12.2.4</t>
  </si>
  <si>
    <t>PCI-0002</t>
  </si>
  <si>
    <t>PLACA DE SINALIZAÇÃO DE COMPLEMENTAR CONTRA INCÊNDIO, FOTOLUMINESCENTE, QUADRADA, *45 x 45* CM, EM PVC *2* mm ANTI-CHAMAS (SÍMBOLOS, CORES E PICTOGRAMAS CONFORME NBR 13434) M1 – IT 15</t>
  </si>
  <si>
    <t>12.2.5</t>
  </si>
  <si>
    <t>PLACA DE SINALIZAÇÃO DE SEGURANÇA CONTRA INCÊNDIO, FOTOLUMINESCENTE, RETANGULAR, *19 x 95* CM, EM PVC *2* mm ANTI-CHAMAS (SÍMBOLOS, CORES E PICTOGRAMAS CONFORME NBR 13434) S6 - IT 16</t>
  </si>
  <si>
    <t>12.2.6</t>
  </si>
  <si>
    <t>PLACA DE SINALIZAÇÃO DE SEGURANÇA CONTRA INCÊNDIO, FOTOLUMINESCENTE, RETANGULAR, *19 x 95* CM, EM PVC *2* mm ANTI-CHAMAS (SÍMBOLOS, CORES E PICTOGRAMAS CONFORME NBR 13434) S11 - IT 17</t>
  </si>
  <si>
    <t>12.2.7</t>
  </si>
  <si>
    <t>ED-50205</t>
  </si>
  <si>
    <t>PLACA DE SINALIZAÇÃO DE SEGURANÇA CONTRA INCÊNDIO, FOTOLUMINESCENTE, RETANGULAR, *19 x 95* CM, EM PVC *2* mm ANTI-CHAMAS (SÍMBOLOS, CORES E PICTOGRAMAS CONFORME NBR 13434) S12 - IT 15</t>
  </si>
  <si>
    <t>12.2.8</t>
  </si>
  <si>
    <t>PCI-0003</t>
  </si>
  <si>
    <t>PLACA DE SINALIZAÇÃO DE SEGURANÇA CONTRA INCÊNDIO, FOTOLUMINESCENTE, RETANGULAR, *45x45* CM, EM PVC *2* mm ANTI-CHAMAS (SÍMBOLOS, CORES E PICTOGRAMAS CONFORME NBR 13434) M1 - IT 16</t>
  </si>
  <si>
    <t>12.2.9</t>
  </si>
  <si>
    <t>PCI-0004</t>
  </si>
  <si>
    <t>PLACA DE SINALIZAÇÃO DE SEGURANÇA CONTRA INCÊNDIO, FOTOLUMINESCENTE, QUADRADA, *20 X 20* CM, EM PVC *2* mm ANTI-CHAMAS (SÍMBOLOS, CORES E PICTOGRAMAS CONFORME NBR 13434) E5 - IT 15</t>
  </si>
  <si>
    <t>SUB-TOTAL DO ITEM 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</si>
</sst>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R$ &quot;* #,##0.00\ ;&quot;-R$ &quot;* #,##0.00\ ;&quot; R$ &quot;* \-#\ ;@\ "/>
    <numFmt numFmtId="165" formatCode="_-* #,##0.00_-;\-* #,##0.00_-;_-* \-??_-;_-@_-"/>
    <numFmt numFmtId="166" formatCode="* #,##0.00\ ;\-* #,##0.00\ ;* \-#\ ;@\ "/>
    <numFmt numFmtId="170" formatCode="[$R$-416]\ #,##0.00;[Red]\-[$R$-416]\ #,##0.00"/>
  </numFmts>
  <fonts count="13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0"/>
      <color rgb="FF000000"/>
      <name val="Arial11"/>
      <charset val="1"/>
    </font>
    <font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theme="0"/>
      <name val="Arial Narrow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AFD095"/>
        <bgColor rgb="FFCCCCCC"/>
      </patternFill>
    </fill>
    <fill>
      <patternFill patternType="solid">
        <fgColor rgb="FF729FCF"/>
        <bgColor rgb="FF969696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4">
    <xf numFmtId="0" fontId="0" fillId="0" borderId="0"/>
    <xf numFmtId="164" fontId="9" fillId="0" borderId="0" applyBorder="0" applyProtection="0"/>
    <xf numFmtId="0" fontId="1" fillId="0" borderId="0"/>
    <xf numFmtId="0" fontId="9" fillId="0" borderId="0"/>
    <xf numFmtId="0" fontId="2" fillId="0" borderId="0"/>
    <xf numFmtId="0" fontId="3" fillId="0" borderId="0"/>
    <xf numFmtId="0" fontId="3" fillId="0" borderId="0"/>
    <xf numFmtId="0" fontId="9" fillId="0" borderId="0"/>
    <xf numFmtId="0" fontId="4" fillId="0" borderId="0"/>
    <xf numFmtId="0" fontId="5" fillId="0" borderId="0" applyBorder="0" applyProtection="0"/>
    <xf numFmtId="0" fontId="9" fillId="0" borderId="0"/>
    <xf numFmtId="0" fontId="9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9" fillId="0" borderId="0" applyBorder="0" applyProtection="0"/>
    <xf numFmtId="166" fontId="9" fillId="0" borderId="0" applyBorder="0" applyProtection="0"/>
    <xf numFmtId="166" fontId="9" fillId="0" borderId="0" applyBorder="0" applyProtection="0"/>
    <xf numFmtId="166" fontId="9" fillId="0" borderId="0" applyBorder="0" applyProtection="0"/>
    <xf numFmtId="166" fontId="9" fillId="0" borderId="0" applyBorder="0" applyProtection="0"/>
    <xf numFmtId="0" fontId="3" fillId="0" borderId="0"/>
    <xf numFmtId="0" fontId="3" fillId="0" borderId="0"/>
  </cellStyleXfs>
  <cellXfs count="31">
    <xf numFmtId="0" fontId="0" fillId="0" borderId="0" xfId="0"/>
    <xf numFmtId="0" fontId="6" fillId="0" borderId="1" xfId="0" applyFont="1" applyBorder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70" fontId="6" fillId="0" borderId="1" xfId="0" applyNumberFormat="1" applyFont="1" applyBorder="1"/>
    <xf numFmtId="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170" fontId="7" fillId="3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/>
    </xf>
    <xf numFmtId="170" fontId="6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wrapText="1"/>
    </xf>
    <xf numFmtId="4" fontId="7" fillId="3" borderId="1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170" fontId="7" fillId="4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Alignment="1">
      <alignment horizontal="center"/>
    </xf>
    <xf numFmtId="10" fontId="1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4">
    <cellStyle name="Ênfase1 2" xfId="22" xr:uid="{00000000-0005-0000-0000-00001B000000}"/>
    <cellStyle name="Excel Built-in Explanatory Text" xfId="23" xr:uid="{A6CAD836-3CAF-4FF8-9775-8F29B5EEB3C0}"/>
    <cellStyle name="Moeda 2" xfId="1" xr:uid="{00000000-0005-0000-0000-000006000000}"/>
    <cellStyle name="Normal" xfId="0" builtinId="0"/>
    <cellStyle name="Normal 10 2" xfId="2" xr:uid="{00000000-0005-0000-0000-000007000000}"/>
    <cellStyle name="Normal 13" xfId="3" xr:uid="{00000000-0005-0000-0000-000008000000}"/>
    <cellStyle name="Normal 2" xfId="4" xr:uid="{00000000-0005-0000-0000-000009000000}"/>
    <cellStyle name="Normal 2 1" xfId="5" xr:uid="{00000000-0005-0000-0000-00000A000000}"/>
    <cellStyle name="Normal 2 2" xfId="6" xr:uid="{00000000-0005-0000-0000-00000B000000}"/>
    <cellStyle name="Normal 3" xfId="7" xr:uid="{00000000-0005-0000-0000-00000C000000}"/>
    <cellStyle name="Normal 3 2" xfId="8" xr:uid="{00000000-0005-0000-0000-00000D000000}"/>
    <cellStyle name="Normal 4" xfId="9" xr:uid="{00000000-0005-0000-0000-00000E000000}"/>
    <cellStyle name="Normal 4 2 2" xfId="10" xr:uid="{00000000-0005-0000-0000-00000F000000}"/>
    <cellStyle name="Normal 4 2 2 2" xfId="11" xr:uid="{00000000-0005-0000-0000-000010000000}"/>
    <cellStyle name="Texto Explicativo 2 17" xfId="12" xr:uid="{00000000-0005-0000-0000-000011000000}"/>
    <cellStyle name="Título 1 1 2" xfId="14" xr:uid="{00000000-0005-0000-0000-000013000000}"/>
    <cellStyle name="Título 3 2 12" xfId="15" xr:uid="{00000000-0005-0000-0000-000014000000}"/>
    <cellStyle name="Total 2 16" xfId="13" xr:uid="{00000000-0005-0000-0000-000012000000}"/>
    <cellStyle name="Vírgula 2" xfId="16" xr:uid="{00000000-0005-0000-0000-000015000000}"/>
    <cellStyle name="Vírgula 2 2" xfId="17" xr:uid="{00000000-0005-0000-0000-000016000000}"/>
    <cellStyle name="Vírgula 2 2 2" xfId="18" xr:uid="{00000000-0005-0000-0000-000017000000}"/>
    <cellStyle name="Vírgula 2 2 2 2" xfId="19" xr:uid="{00000000-0005-0000-0000-000018000000}"/>
    <cellStyle name="Vírgula 2 2 2 3" xfId="20" xr:uid="{00000000-0005-0000-0000-000019000000}"/>
    <cellStyle name="Vírgula 3" xfId="21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240499</xdr:colOff>
      <xdr:row>0</xdr:row>
      <xdr:rowOff>55408</xdr:rowOff>
    </xdr:from>
    <xdr:to>
      <xdr:col>2</xdr:col>
      <xdr:colOff>92945</xdr:colOff>
      <xdr:row>1</xdr:row>
      <xdr:rowOff>0</xdr:rowOff>
    </xdr:to>
    <xdr:pic>
      <xdr:nvPicPr>
        <xdr:cNvPr id="2" name="Imagem 1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826C7AE6-2BEC-4AF6-9C99-CC0F119945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499" y="55408"/>
          <a:ext cx="778115" cy="6556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C0FC1-EAE5-4F30-9773-B9FAA9655777}">
  <dimension ref="B1:AMK40"/>
  <sheetViews>
    <sheetView showGridLines="0" tabSelected="1" view="pageBreakPreview" zoomScale="60" zoomScaleNormal="55" workbookViewId="0">
      <selection activeCell="N12" sqref="N12"/>
    </sheetView>
  </sheetViews>
  <sheetFormatPr defaultColWidth="9.140625" defaultRowHeight="15"/>
  <cols>
    <col min="2" max="2" width="13.85546875" customWidth="1"/>
    <col min="3" max="3" width="10.5703125" customWidth="1"/>
    <col min="4" max="4" width="13.7109375" customWidth="1"/>
    <col min="5" max="5" width="95.140625" customWidth="1"/>
    <col min="6" max="6" width="9" customWidth="1"/>
    <col min="7" max="7" width="12.140625" customWidth="1"/>
    <col min="8" max="8" width="14.85546875" hidden="1" customWidth="1"/>
    <col min="9" max="9" width="17.28515625" hidden="1" customWidth="1"/>
    <col min="10" max="10" width="14.85546875" customWidth="1"/>
    <col min="11" max="11" width="17.28515625" customWidth="1"/>
    <col min="1020" max="1025" width="11.5703125" customWidth="1"/>
  </cols>
  <sheetData>
    <row r="1" spans="2:1025" ht="55.5" customHeight="1">
      <c r="B1" s="28"/>
      <c r="C1" s="28"/>
      <c r="D1" s="28"/>
      <c r="E1" s="29" t="s">
        <v>21</v>
      </c>
      <c r="F1" s="29"/>
      <c r="G1" s="29"/>
      <c r="H1" s="29"/>
      <c r="I1" s="29"/>
    </row>
    <row r="2" spans="2:1025" ht="54.75" customHeight="1">
      <c r="B2" s="1" t="s">
        <v>13</v>
      </c>
      <c r="C2" s="1"/>
      <c r="D2" s="1"/>
      <c r="E2" s="30" t="s">
        <v>22</v>
      </c>
      <c r="F2" s="30"/>
      <c r="G2" s="30"/>
      <c r="H2" s="30"/>
      <c r="I2" s="30"/>
    </row>
    <row r="3" spans="2:1025" ht="15.75">
      <c r="B3" s="1" t="s">
        <v>0</v>
      </c>
      <c r="C3" s="1"/>
      <c r="D3" s="1">
        <v>1.2624</v>
      </c>
      <c r="E3" s="1"/>
      <c r="F3" s="1"/>
      <c r="G3" s="1"/>
      <c r="H3" s="1"/>
      <c r="I3" s="1"/>
      <c r="J3" s="1"/>
      <c r="K3" s="1"/>
    </row>
    <row r="4" spans="2:1025" s="4" customFormat="1" ht="63">
      <c r="B4" s="2" t="s">
        <v>14</v>
      </c>
      <c r="C4" s="3"/>
      <c r="D4" s="3"/>
      <c r="E4" s="2" t="s">
        <v>1</v>
      </c>
      <c r="F4" s="3"/>
      <c r="G4" s="3"/>
      <c r="H4" s="3"/>
      <c r="I4" s="3"/>
      <c r="J4" s="3"/>
      <c r="K4" s="27">
        <v>0.78786977623106802</v>
      </c>
      <c r="AMF4"/>
      <c r="AMG4"/>
      <c r="AMH4"/>
      <c r="AMI4"/>
      <c r="AMJ4"/>
      <c r="AMK4"/>
    </row>
    <row r="5" spans="2:1025" s="6" customFormat="1" ht="34.35" customHeight="1">
      <c r="B5" s="5" t="s">
        <v>2</v>
      </c>
      <c r="C5" s="5" t="s">
        <v>15</v>
      </c>
      <c r="D5" s="5" t="s">
        <v>16</v>
      </c>
      <c r="E5" s="5" t="s">
        <v>3</v>
      </c>
      <c r="F5" s="5" t="s">
        <v>17</v>
      </c>
      <c r="G5" s="5" t="s">
        <v>4</v>
      </c>
      <c r="H5" s="5" t="s">
        <v>18</v>
      </c>
      <c r="I5" s="5" t="s">
        <v>5</v>
      </c>
      <c r="J5" s="5" t="s">
        <v>18</v>
      </c>
      <c r="K5" s="5" t="s">
        <v>5</v>
      </c>
      <c r="AMF5"/>
      <c r="AMG5"/>
      <c r="AMH5"/>
      <c r="AMI5"/>
      <c r="AMJ5"/>
      <c r="AMK5"/>
    </row>
    <row r="6" spans="2:1025" ht="15.75">
      <c r="B6" s="3">
        <v>12</v>
      </c>
      <c r="C6" s="7"/>
      <c r="D6" s="7"/>
      <c r="E6" s="1" t="s">
        <v>7</v>
      </c>
      <c r="F6" s="1"/>
      <c r="G6" s="1"/>
      <c r="H6" s="8"/>
      <c r="I6" s="1"/>
      <c r="J6" s="8"/>
      <c r="K6" s="1"/>
    </row>
    <row r="7" spans="2:1025" ht="15.75">
      <c r="B7" s="3" t="s">
        <v>8</v>
      </c>
      <c r="C7" s="7"/>
      <c r="D7" s="7"/>
      <c r="E7" s="1" t="s">
        <v>9</v>
      </c>
      <c r="F7" s="7"/>
      <c r="G7" s="9"/>
      <c r="H7" s="8"/>
      <c r="I7" s="8"/>
      <c r="J7" s="8"/>
      <c r="K7" s="8"/>
    </row>
    <row r="8" spans="2:1025" ht="15.75">
      <c r="B8" s="3" t="s">
        <v>23</v>
      </c>
      <c r="C8" s="10" t="s">
        <v>19</v>
      </c>
      <c r="D8" s="10" t="s">
        <v>24</v>
      </c>
      <c r="E8" s="1" t="s">
        <v>25</v>
      </c>
      <c r="F8" s="7" t="s">
        <v>6</v>
      </c>
      <c r="G8" s="11">
        <v>12</v>
      </c>
      <c r="H8" s="8">
        <v>344.96</v>
      </c>
      <c r="I8" s="8">
        <f>ROUND(G8*H8,2)</f>
        <v>4139.5200000000004</v>
      </c>
      <c r="J8" s="8">
        <f>H8*$K$4</f>
        <v>271.78355800866922</v>
      </c>
      <c r="K8" s="8">
        <f>J8*G8</f>
        <v>3261.4026961040308</v>
      </c>
    </row>
    <row r="9" spans="2:1025" ht="15.75">
      <c r="B9" s="12"/>
      <c r="C9" s="13"/>
      <c r="D9" s="13"/>
      <c r="E9" s="12" t="s">
        <v>26</v>
      </c>
      <c r="F9" s="14"/>
      <c r="G9" s="15"/>
      <c r="H9" s="16"/>
      <c r="I9" s="16">
        <f>SUBTOTAL(9,I8)</f>
        <v>4139.5200000000004</v>
      </c>
      <c r="J9" s="16"/>
      <c r="K9" s="16">
        <f>SUBTOTAL(9,K8)</f>
        <v>3261.4026961040308</v>
      </c>
    </row>
    <row r="10" spans="2:1025" ht="15.75">
      <c r="B10" s="3" t="s">
        <v>10</v>
      </c>
      <c r="C10" s="10"/>
      <c r="D10" s="10"/>
      <c r="E10" s="1" t="s">
        <v>11</v>
      </c>
      <c r="F10" s="7"/>
      <c r="G10" s="11"/>
      <c r="H10" s="8"/>
      <c r="I10" s="8"/>
      <c r="J10" s="8"/>
      <c r="K10" s="8"/>
    </row>
    <row r="11" spans="2:1025" ht="47.25">
      <c r="B11" s="3" t="s">
        <v>27</v>
      </c>
      <c r="C11" s="10" t="s">
        <v>20</v>
      </c>
      <c r="D11" s="10" t="s">
        <v>28</v>
      </c>
      <c r="E11" s="17" t="s">
        <v>29</v>
      </c>
      <c r="F11" s="10" t="s">
        <v>6</v>
      </c>
      <c r="G11" s="18">
        <v>8</v>
      </c>
      <c r="H11" s="19">
        <v>26.43</v>
      </c>
      <c r="I11" s="19">
        <f t="shared" ref="I11:I19" si="0">ROUND(G11*H11,2)</f>
        <v>211.44</v>
      </c>
      <c r="J11" s="8">
        <f t="shared" ref="J11:J19" si="1">H11*$K$4</f>
        <v>20.823398185787127</v>
      </c>
      <c r="K11" s="8">
        <f t="shared" ref="K11:K19" si="2">J11*G11</f>
        <v>166.58718548629702</v>
      </c>
    </row>
    <row r="12" spans="2:1025" ht="47.25">
      <c r="B12" s="3" t="s">
        <v>30</v>
      </c>
      <c r="C12" s="10" t="s">
        <v>20</v>
      </c>
      <c r="D12" s="10" t="s">
        <v>28</v>
      </c>
      <c r="E12" s="17" t="s">
        <v>31</v>
      </c>
      <c r="F12" s="10" t="s">
        <v>6</v>
      </c>
      <c r="G12" s="18">
        <v>8</v>
      </c>
      <c r="H12" s="19">
        <v>26.43</v>
      </c>
      <c r="I12" s="19">
        <f t="shared" si="0"/>
        <v>211.44</v>
      </c>
      <c r="J12" s="8">
        <f t="shared" si="1"/>
        <v>20.823398185787127</v>
      </c>
      <c r="K12" s="8">
        <f t="shared" si="2"/>
        <v>166.58718548629702</v>
      </c>
    </row>
    <row r="13" spans="2:1025" ht="47.25">
      <c r="B13" s="3" t="s">
        <v>32</v>
      </c>
      <c r="C13" s="10" t="s">
        <v>20</v>
      </c>
      <c r="D13" s="10" t="s">
        <v>28</v>
      </c>
      <c r="E13" s="20" t="s">
        <v>33</v>
      </c>
      <c r="F13" s="10" t="s">
        <v>6</v>
      </c>
      <c r="G13" s="18">
        <v>16</v>
      </c>
      <c r="H13" s="19">
        <v>26.43</v>
      </c>
      <c r="I13" s="19">
        <f t="shared" si="0"/>
        <v>422.88</v>
      </c>
      <c r="J13" s="8">
        <f t="shared" si="1"/>
        <v>20.823398185787127</v>
      </c>
      <c r="K13" s="8">
        <f t="shared" si="2"/>
        <v>333.17437097259403</v>
      </c>
    </row>
    <row r="14" spans="2:1025" ht="47.25">
      <c r="B14" s="3" t="s">
        <v>34</v>
      </c>
      <c r="C14" s="10" t="s">
        <v>19</v>
      </c>
      <c r="D14" s="10" t="s">
        <v>35</v>
      </c>
      <c r="E14" s="17" t="s">
        <v>36</v>
      </c>
      <c r="F14" s="10" t="s">
        <v>6</v>
      </c>
      <c r="G14" s="18">
        <v>4</v>
      </c>
      <c r="H14" s="19">
        <v>107.43</v>
      </c>
      <c r="I14" s="19">
        <f t="shared" si="0"/>
        <v>429.72</v>
      </c>
      <c r="J14" s="8">
        <f t="shared" si="1"/>
        <v>84.640850060503638</v>
      </c>
      <c r="K14" s="8">
        <f t="shared" si="2"/>
        <v>338.56340024201455</v>
      </c>
    </row>
    <row r="15" spans="2:1025" ht="47.25">
      <c r="B15" s="3" t="s">
        <v>37</v>
      </c>
      <c r="C15" s="10" t="s">
        <v>20</v>
      </c>
      <c r="D15" s="10" t="s">
        <v>28</v>
      </c>
      <c r="E15" s="20" t="s">
        <v>38</v>
      </c>
      <c r="F15" s="10" t="s">
        <v>6</v>
      </c>
      <c r="G15" s="18">
        <v>4</v>
      </c>
      <c r="H15" s="19">
        <v>26.43</v>
      </c>
      <c r="I15" s="19">
        <f t="shared" si="0"/>
        <v>105.72</v>
      </c>
      <c r="J15" s="8">
        <f t="shared" si="1"/>
        <v>20.823398185787127</v>
      </c>
      <c r="K15" s="8">
        <f t="shared" si="2"/>
        <v>83.293592743148508</v>
      </c>
    </row>
    <row r="16" spans="2:1025" ht="47.25">
      <c r="B16" s="3" t="s">
        <v>39</v>
      </c>
      <c r="C16" s="10" t="s">
        <v>20</v>
      </c>
      <c r="D16" s="10" t="s">
        <v>28</v>
      </c>
      <c r="E16" s="20" t="s">
        <v>40</v>
      </c>
      <c r="F16" s="10" t="s">
        <v>6</v>
      </c>
      <c r="G16" s="18">
        <v>4</v>
      </c>
      <c r="H16" s="19">
        <v>26.43</v>
      </c>
      <c r="I16" s="19">
        <f t="shared" si="0"/>
        <v>105.72</v>
      </c>
      <c r="J16" s="8">
        <f t="shared" si="1"/>
        <v>20.823398185787127</v>
      </c>
      <c r="K16" s="8">
        <f t="shared" si="2"/>
        <v>83.293592743148508</v>
      </c>
    </row>
    <row r="17" spans="2:1025" ht="47.25">
      <c r="B17" s="3" t="s">
        <v>41</v>
      </c>
      <c r="C17" s="10" t="s">
        <v>20</v>
      </c>
      <c r="D17" s="10" t="s">
        <v>42</v>
      </c>
      <c r="E17" s="17" t="s">
        <v>43</v>
      </c>
      <c r="F17" s="10" t="s">
        <v>6</v>
      </c>
      <c r="G17" s="18">
        <v>8</v>
      </c>
      <c r="H17" s="19">
        <v>25.14</v>
      </c>
      <c r="I17" s="19">
        <f t="shared" si="0"/>
        <v>201.12</v>
      </c>
      <c r="J17" s="8">
        <f t="shared" si="1"/>
        <v>19.807046174449049</v>
      </c>
      <c r="K17" s="8">
        <f t="shared" si="2"/>
        <v>158.45636939559239</v>
      </c>
    </row>
    <row r="18" spans="2:1025" ht="47.25">
      <c r="B18" s="3" t="s">
        <v>44</v>
      </c>
      <c r="C18" s="10" t="s">
        <v>19</v>
      </c>
      <c r="D18" s="10" t="s">
        <v>45</v>
      </c>
      <c r="E18" s="17" t="s">
        <v>46</v>
      </c>
      <c r="F18" s="10" t="s">
        <v>6</v>
      </c>
      <c r="G18" s="18">
        <v>4</v>
      </c>
      <c r="H18" s="19">
        <v>147.69999999999999</v>
      </c>
      <c r="I18" s="19">
        <f t="shared" si="0"/>
        <v>590.79999999999995</v>
      </c>
      <c r="J18" s="8">
        <f t="shared" si="1"/>
        <v>116.36836594932873</v>
      </c>
      <c r="K18" s="8">
        <f t="shared" si="2"/>
        <v>465.47346379731493</v>
      </c>
    </row>
    <row r="19" spans="2:1025" ht="47.25">
      <c r="B19" s="3" t="s">
        <v>47</v>
      </c>
      <c r="C19" s="10" t="s">
        <v>19</v>
      </c>
      <c r="D19" s="10" t="s">
        <v>48</v>
      </c>
      <c r="E19" s="17" t="s">
        <v>49</v>
      </c>
      <c r="F19" s="10" t="s">
        <v>6</v>
      </c>
      <c r="G19" s="18">
        <v>12</v>
      </c>
      <c r="H19" s="19">
        <v>70.040000000000006</v>
      </c>
      <c r="I19" s="19">
        <f t="shared" si="0"/>
        <v>840.48</v>
      </c>
      <c r="J19" s="8">
        <f t="shared" si="1"/>
        <v>55.182399127224009</v>
      </c>
      <c r="K19" s="8">
        <f t="shared" si="2"/>
        <v>662.18878952668808</v>
      </c>
    </row>
    <row r="20" spans="2:1025" ht="15.75">
      <c r="B20" s="12"/>
      <c r="C20" s="12"/>
      <c r="D20" s="12"/>
      <c r="E20" s="12" t="s">
        <v>50</v>
      </c>
      <c r="F20" s="12"/>
      <c r="G20" s="21"/>
      <c r="H20" s="16"/>
      <c r="I20" s="16">
        <f>SUBTOTAL(9,I11:I19)</f>
        <v>3119.32</v>
      </c>
      <c r="J20" s="16"/>
      <c r="K20" s="16">
        <f>SUBTOTAL(9,K11:K19)</f>
        <v>2457.6179503930953</v>
      </c>
    </row>
    <row r="21" spans="2:1025" s="25" customFormat="1" ht="13.7" customHeight="1">
      <c r="B21" s="22"/>
      <c r="C21" s="22"/>
      <c r="D21" s="22"/>
      <c r="E21" s="22" t="s">
        <v>12</v>
      </c>
      <c r="F21" s="22"/>
      <c r="G21" s="23"/>
      <c r="H21" s="24"/>
      <c r="I21" s="24">
        <f>SUBTOTAL(9,I6:I20)</f>
        <v>7258.84</v>
      </c>
      <c r="J21" s="24"/>
      <c r="K21" s="24">
        <f>SUBTOTAL(9,K6:K20)</f>
        <v>5719.0206464971261</v>
      </c>
      <c r="AMF21"/>
      <c r="AMG21"/>
      <c r="AMH21"/>
      <c r="AMI21"/>
      <c r="AMJ21"/>
      <c r="AMK21"/>
    </row>
    <row r="40" spans="9:11">
      <c r="I40" s="26"/>
      <c r="K40" s="26"/>
    </row>
  </sheetData>
  <mergeCells count="3">
    <mergeCell ref="B1:D1"/>
    <mergeCell ref="E1:I1"/>
    <mergeCell ref="E2:I2"/>
  </mergeCells>
  <dataValidations count="1">
    <dataValidation type="list" operator="equal" allowBlank="1" showInputMessage="1" showErrorMessage="1" sqref="C6:C20" xr:uid="{8A51DD1B-788B-4C4E-B5FC-7C19A6B4BBDC}">
      <formula1>"CPU,SETOP,SINAPI,SUDECAP,SIAD,TCE"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8681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PCI</vt:lpstr>
      <vt:lpstr>'VENDA PCI'!Area_de_impressao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Leandro</cp:lastModifiedBy>
  <cp:revision>42</cp:revision>
  <cp:lastPrinted>2022-07-19T16:07:03Z</cp:lastPrinted>
  <dcterms:created xsi:type="dcterms:W3CDTF">2020-02-28T20:35:37Z</dcterms:created>
  <dcterms:modified xsi:type="dcterms:W3CDTF">2022-07-19T17:33:58Z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